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gaert-th\Desktop\"/>
    </mc:Choice>
  </mc:AlternateContent>
  <xr:revisionPtr revIDLastSave="0" documentId="13_ncr:1_{392AEE87-771E-4999-B656-804FDE92C03A}" xr6:coauthVersionLast="45" xr6:coauthVersionMax="45" xr10:uidLastSave="{00000000-0000-0000-0000-000000000000}"/>
  <bookViews>
    <workbookView xWindow="-120" yWindow="-120" windowWidth="29040" windowHeight="15840" activeTab="3" xr2:uid="{8999CBB1-4301-41FE-AFE8-C80D143DE33A}"/>
  </bookViews>
  <sheets>
    <sheet name="Bratwurst" sheetId="2" r:id="rId1"/>
    <sheet name="Thüringer" sheetId="3" r:id="rId2"/>
    <sheet name="Schweine-Merguez" sheetId="4" r:id="rId3"/>
    <sheet name="Roquefort" sheetId="11" r:id="rId4"/>
    <sheet name="Kaliberrechner" sheetId="10"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8" i="2" l="1"/>
  <c r="D7" i="2"/>
  <c r="D14" i="2" s="1"/>
  <c r="D4" i="2"/>
  <c r="D11" i="2" l="1"/>
  <c r="D13" i="2"/>
  <c r="D12" i="2"/>
  <c r="D9" i="2"/>
  <c r="D10" i="2"/>
  <c r="G15" i="11" l="1"/>
  <c r="G19" i="11" l="1"/>
  <c r="G18" i="11"/>
  <c r="G17" i="11"/>
  <c r="G16" i="11"/>
  <c r="G14" i="11"/>
  <c r="G13" i="11"/>
  <c r="G12" i="11"/>
  <c r="G11" i="11"/>
  <c r="G10" i="11"/>
  <c r="G9" i="11"/>
  <c r="G8" i="11"/>
  <c r="E7" i="11"/>
  <c r="E19" i="11" s="1"/>
  <c r="E8" i="11" l="1"/>
  <c r="E10" i="11"/>
  <c r="E12" i="11"/>
  <c r="E14" i="11"/>
  <c r="E16" i="11"/>
  <c r="E18" i="11"/>
  <c r="E9" i="11"/>
  <c r="E11" i="11"/>
  <c r="E13" i="11"/>
  <c r="E15" i="11"/>
  <c r="E17" i="11"/>
  <c r="F8" i="10"/>
  <c r="F9" i="10"/>
  <c r="F10" i="10"/>
  <c r="F11" i="10"/>
  <c r="F7" i="10"/>
  <c r="E7" i="4" l="1"/>
  <c r="E7" i="3"/>
  <c r="G18" i="4" l="1"/>
  <c r="E18" i="4"/>
  <c r="E8" i="4"/>
  <c r="E17" i="4"/>
  <c r="E16" i="4"/>
  <c r="E15" i="4"/>
  <c r="E14" i="4"/>
  <c r="E13" i="4"/>
  <c r="E12" i="4"/>
  <c r="E11" i="4"/>
  <c r="E10" i="4"/>
  <c r="E9" i="4"/>
  <c r="G17" i="4"/>
  <c r="G16" i="4"/>
  <c r="G15" i="4"/>
  <c r="G14" i="4"/>
  <c r="G13" i="4"/>
  <c r="G12" i="4"/>
  <c r="G11" i="4"/>
  <c r="G10" i="4"/>
  <c r="G9" i="4"/>
  <c r="E4" i="4"/>
  <c r="E4" i="3" l="1"/>
  <c r="E8" i="3" l="1"/>
  <c r="E14" i="3" l="1"/>
  <c r="E15" i="3"/>
  <c r="E11" i="3"/>
  <c r="E12" i="3"/>
  <c r="E9" i="3"/>
  <c r="E13" i="3"/>
  <c r="E10" i="3"/>
</calcChain>
</file>

<file path=xl/sharedStrings.xml><?xml version="1.0" encoding="utf-8"?>
<sst xmlns="http://schemas.openxmlformats.org/spreadsheetml/2006/main" count="117" uniqueCount="53">
  <si>
    <t>Schweinenacken</t>
  </si>
  <si>
    <t>Schweinebauch</t>
  </si>
  <si>
    <t>Gewürze</t>
  </si>
  <si>
    <t>Milch (15% der Schweinebauchmasse)</t>
  </si>
  <si>
    <t>Gramm pro kg Wurstmasse</t>
  </si>
  <si>
    <t>Summe der Wurstmasse</t>
  </si>
  <si>
    <t>Nacken durch die 4,5mm Scheibe wolfen</t>
  </si>
  <si>
    <t>Salz</t>
  </si>
  <si>
    <t>Pfeffer schwarz grob</t>
  </si>
  <si>
    <t>Macis</t>
  </si>
  <si>
    <t>Majoran</t>
  </si>
  <si>
    <t>Zwiebelpulver</t>
  </si>
  <si>
    <t>Knoblauchgranulat</t>
  </si>
  <si>
    <t>Kutterhilfsmittel</t>
  </si>
  <si>
    <t>Kutterhilfsmittel (4g/kg Bauch und Milch)</t>
  </si>
  <si>
    <t>Darm eine halbe Stunde in 35° warmes Wasser legen und auch von innen durchspülen</t>
  </si>
  <si>
    <t>Gramm
geplant</t>
  </si>
  <si>
    <t>Gramm
Real</t>
  </si>
  <si>
    <t>Pfeffer schwarz grob gmahlen</t>
  </si>
  <si>
    <t>Alle Zutaten eiskalt machen (Fleisch ca. 2h im Gefrierschrank, Milch reicht dann Kühlschrank)</t>
  </si>
  <si>
    <t>Alles ordentlich in der Küchenmaschine vermischen</t>
  </si>
  <si>
    <t>Cumin</t>
  </si>
  <si>
    <t>Thymian</t>
  </si>
  <si>
    <t>Oregano</t>
  </si>
  <si>
    <t>Paprika mild</t>
  </si>
  <si>
    <t>Kümmel</t>
  </si>
  <si>
    <t>Olivenöl</t>
  </si>
  <si>
    <t>Harrissa, deshalb aber weniger Salz und Pfeffer</t>
  </si>
  <si>
    <t>Bauch mit Gewürzen und Milch und KHM  solange in der Küchenmaschine quirlen bis 12°C erreicht ist oder bindig ist (5min)</t>
  </si>
  <si>
    <t>Schweinebauch mit allen Gewürzen durch die 2,5er Scheibe wolfen</t>
  </si>
  <si>
    <t>Bauch mit Gewürzen und Milch und KHM  solange in der Küchenmaschine quirlen bis 12°C erreicht ist oder bindig ist (5 min)</t>
  </si>
  <si>
    <t>Schweinebauch mit allen Gewürzen und KHM  durch die 2,5er Scheibe wolfen</t>
  </si>
  <si>
    <r>
      <rPr>
        <b/>
        <sz val="11"/>
        <color theme="1"/>
        <rFont val="Calibri"/>
        <family val="2"/>
        <scheme val="minor"/>
      </rPr>
      <t xml:space="preserve">Fazit: </t>
    </r>
    <r>
      <rPr>
        <sz val="11"/>
        <color theme="1"/>
        <rFont val="Calibri"/>
        <family val="2"/>
        <scheme val="minor"/>
      </rPr>
      <t xml:space="preserve">
Klasse; leicht scharf, guter Biss gut bindig darf auch schärfer sein, ist so aber noch kinderfreundlich.
Cumin passt, Rest auch, schmeckt sehr gut
Könnte roter sein, Paprikamenge erhöhen
Bissi mehr Salz, aber nicht viel….nächstes mal probieren: 20g/kg</t>
    </r>
  </si>
  <si>
    <r>
      <rPr>
        <b/>
        <sz val="11"/>
        <color theme="1"/>
        <rFont val="Calibri"/>
        <family val="2"/>
        <scheme val="minor"/>
      </rPr>
      <t xml:space="preserve">Fazit: </t>
    </r>
    <r>
      <rPr>
        <b/>
        <u/>
        <sz val="11"/>
        <color theme="1"/>
        <rFont val="Calibri"/>
        <family val="2"/>
        <scheme val="minor"/>
      </rPr>
      <t>PERFEKT</t>
    </r>
    <r>
      <rPr>
        <sz val="11"/>
        <color theme="1"/>
        <rFont val="Calibri"/>
        <family val="2"/>
        <scheme val="minor"/>
      </rPr>
      <t xml:space="preserve">
</t>
    </r>
  </si>
  <si>
    <t>Knoblauchpulver</t>
  </si>
  <si>
    <t>frischen Knoblauch</t>
  </si>
  <si>
    <t>28/30</t>
  </si>
  <si>
    <t>Kaliber</t>
  </si>
  <si>
    <t>benötigte Länge Darm je Kilo [cm]</t>
  </si>
  <si>
    <t>Gramm / Meter</t>
  </si>
  <si>
    <t>22/24</t>
  </si>
  <si>
    <t>26/28</t>
  </si>
  <si>
    <t>20/22</t>
  </si>
  <si>
    <t>18/20</t>
  </si>
  <si>
    <t>Länge [cm]</t>
  </si>
  <si>
    <t>Masse [Gramm]</t>
  </si>
  <si>
    <t>Rosmarin frisch</t>
  </si>
  <si>
    <t>Piment d'Espelette</t>
  </si>
  <si>
    <t>Roquefort</t>
  </si>
  <si>
    <t>Thymian getrocknet</t>
  </si>
  <si>
    <t>Zwiebel frisch</t>
  </si>
  <si>
    <t xml:space="preserve">Alle Zutaten eiskalt machen (Fleisch ca. 1h im Gefrierschrank)
Rosmarin und Knoblauch mörsern.Roquefort in kleine Würfel schneiden und 1h einfrieren
Alles ohne Roquefort  zusammen durch die 6 mm Scheibe Scheibe wolfen.
Darm 30min lauwarm wässern.
In der KÜMA bindig kneten. (5min reichen)
Dann erst den gefrorenen Roquefort von Hand einkneten.
In den Füller füllen und eindarmen
</t>
  </si>
  <si>
    <t>Fazit:
prächtig, leicht scharf, aber noch fast kinderfreundlich
ziemlich salzig, liegt am salzigen Roquefort
Roquefort schmeckt und riecht deutlich raus
Knoblauch könnte ruhig etwas mehr sein, Rosmarin ist zu ahnen, Thymian könnte ein bisschen mehr, oder auch einen Hauch Oregano dazu.
Also Kräuter wie ursprünglich im Rezept geplant plus 2g/kg Oregano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</si>
</sst>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u/>
      <sz val="11"/>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xf numFmtId="0" fontId="0" fillId="0" borderId="0" xfId="0" applyAlignment="1">
      <alignment horizontal="center" vertical="top"/>
    </xf>
    <xf numFmtId="0" fontId="1" fillId="0" borderId="1" xfId="0" applyFont="1" applyBorder="1"/>
    <xf numFmtId="0" fontId="0" fillId="0" borderId="1" xfId="0" applyBorder="1"/>
    <xf numFmtId="0" fontId="0" fillId="0" borderId="1" xfId="0" applyBorder="1" applyAlignment="1">
      <alignment horizontal="center" vertical="top"/>
    </xf>
    <xf numFmtId="0" fontId="1" fillId="0" borderId="1" xfId="0" applyFont="1" applyBorder="1" applyAlignment="1">
      <alignment wrapText="1"/>
    </xf>
    <xf numFmtId="0" fontId="0" fillId="0" borderId="0" xfId="0" applyAlignment="1">
      <alignment horizontal="left" vertical="top" wrapText="1"/>
    </xf>
    <xf numFmtId="0" fontId="0" fillId="0" borderId="0" xfId="0" applyBorder="1"/>
    <xf numFmtId="0" fontId="0" fillId="0" borderId="1" xfId="0" applyFill="1" applyBorder="1"/>
    <xf numFmtId="2" fontId="0" fillId="0" borderId="1" xfId="0" applyNumberFormat="1" applyBorder="1"/>
    <xf numFmtId="2" fontId="1" fillId="0" borderId="1" xfId="0" applyNumberFormat="1" applyFont="1" applyBorder="1"/>
    <xf numFmtId="0" fontId="1" fillId="0" borderId="2" xfId="0" applyFont="1" applyFill="1" applyBorder="1"/>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vertical="top" wrapText="1"/>
    </xf>
    <xf numFmtId="0" fontId="1" fillId="0" borderId="3" xfId="0" applyFont="1" applyBorder="1" applyAlignment="1">
      <alignment horizontal="left" vertical="top"/>
    </xf>
    <xf numFmtId="0" fontId="1" fillId="0" borderId="4" xfId="0" applyFont="1" applyBorder="1" applyAlignment="1">
      <alignment horizontal="left" vertical="top"/>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99C60-3526-429C-8F63-698200DF5263}">
  <dimension ref="A1:F32"/>
  <sheetViews>
    <sheetView workbookViewId="0">
      <selection activeCell="E2" sqref="E2:E4"/>
    </sheetView>
  </sheetViews>
  <sheetFormatPr baseColWidth="10" defaultRowHeight="15" x14ac:dyDescent="0.25"/>
  <cols>
    <col min="1" max="1" width="25.140625" bestFit="1" customWidth="1"/>
    <col min="2" max="2" width="33.28515625" customWidth="1"/>
    <col min="6" max="6" width="49.42578125" customWidth="1"/>
  </cols>
  <sheetData>
    <row r="1" spans="1:6" ht="30" x14ac:dyDescent="0.25">
      <c r="A1" s="3" t="s">
        <v>4</v>
      </c>
      <c r="B1" s="3" t="s">
        <v>2</v>
      </c>
      <c r="C1" s="1"/>
      <c r="D1" s="6" t="s">
        <v>16</v>
      </c>
      <c r="E1" s="6" t="s">
        <v>17</v>
      </c>
      <c r="F1" s="3"/>
    </row>
    <row r="2" spans="1:6" x14ac:dyDescent="0.25">
      <c r="A2" s="5">
        <v>4</v>
      </c>
      <c r="B2" s="4" t="s">
        <v>13</v>
      </c>
      <c r="D2" s="4">
        <v>2000</v>
      </c>
      <c r="E2" s="4">
        <v>1100</v>
      </c>
      <c r="F2" s="4" t="s">
        <v>0</v>
      </c>
    </row>
    <row r="3" spans="1:6" x14ac:dyDescent="0.25">
      <c r="A3" s="5">
        <v>20</v>
      </c>
      <c r="B3" s="4" t="s">
        <v>7</v>
      </c>
      <c r="D3" s="4">
        <v>1600</v>
      </c>
      <c r="E3" s="4">
        <v>900</v>
      </c>
      <c r="F3" s="4" t="s">
        <v>1</v>
      </c>
    </row>
    <row r="4" spans="1:6" x14ac:dyDescent="0.25">
      <c r="A4" s="5">
        <v>3</v>
      </c>
      <c r="B4" s="4" t="s">
        <v>8</v>
      </c>
      <c r="D4" s="4">
        <f>D3/100*15</f>
        <v>240</v>
      </c>
      <c r="E4" s="4">
        <v>145</v>
      </c>
      <c r="F4" s="4" t="s">
        <v>3</v>
      </c>
    </row>
    <row r="5" spans="1:6" x14ac:dyDescent="0.25">
      <c r="A5" s="5">
        <v>0.5</v>
      </c>
      <c r="B5" s="4" t="s">
        <v>9</v>
      </c>
      <c r="D5" s="4"/>
      <c r="E5" s="4"/>
      <c r="F5" s="4"/>
    </row>
    <row r="6" spans="1:6" x14ac:dyDescent="0.25">
      <c r="A6" s="5">
        <v>1</v>
      </c>
      <c r="B6" s="4" t="s">
        <v>10</v>
      </c>
      <c r="D6" s="4"/>
      <c r="E6" s="4"/>
      <c r="F6" s="4"/>
    </row>
    <row r="7" spans="1:6" x14ac:dyDescent="0.25">
      <c r="A7" s="5">
        <v>2</v>
      </c>
      <c r="B7" s="4" t="s">
        <v>11</v>
      </c>
      <c r="D7" s="3">
        <f>SUM(E2:E6)</f>
        <v>2145</v>
      </c>
      <c r="E7" s="3"/>
      <c r="F7" s="3" t="s">
        <v>5</v>
      </c>
    </row>
    <row r="8" spans="1:6" x14ac:dyDescent="0.25">
      <c r="A8" s="5">
        <v>2</v>
      </c>
      <c r="B8" s="4" t="s">
        <v>12</v>
      </c>
      <c r="D8" s="4">
        <f t="shared" ref="D8" si="0">A2*(($E$3+$E$4)/1000)</f>
        <v>4.18</v>
      </c>
      <c r="E8" s="4">
        <v>3.7</v>
      </c>
      <c r="F8" s="4" t="s">
        <v>14</v>
      </c>
    </row>
    <row r="9" spans="1:6" x14ac:dyDescent="0.25">
      <c r="A9" s="5"/>
      <c r="B9" s="4"/>
      <c r="D9" s="4">
        <f t="shared" ref="D9:D14" si="1">A3/1000*$D$7</f>
        <v>42.9</v>
      </c>
      <c r="E9" s="4">
        <v>42</v>
      </c>
      <c r="F9" s="4" t="s">
        <v>7</v>
      </c>
    </row>
    <row r="10" spans="1:6" x14ac:dyDescent="0.25">
      <c r="A10" s="5"/>
      <c r="B10" s="4"/>
      <c r="D10" s="4">
        <f t="shared" si="1"/>
        <v>6.4350000000000005</v>
      </c>
      <c r="E10" s="4">
        <v>6.2</v>
      </c>
      <c r="F10" s="4" t="s">
        <v>18</v>
      </c>
    </row>
    <row r="11" spans="1:6" x14ac:dyDescent="0.25">
      <c r="A11" s="5"/>
      <c r="B11" s="4"/>
      <c r="D11" s="4">
        <f t="shared" si="1"/>
        <v>1.0725</v>
      </c>
      <c r="E11" s="4">
        <v>1</v>
      </c>
      <c r="F11" s="4" t="s">
        <v>9</v>
      </c>
    </row>
    <row r="12" spans="1:6" x14ac:dyDescent="0.25">
      <c r="A12" s="5"/>
      <c r="B12" s="4"/>
      <c r="D12" s="4">
        <f t="shared" si="1"/>
        <v>2.145</v>
      </c>
      <c r="E12" s="4">
        <v>2</v>
      </c>
      <c r="F12" s="4" t="s">
        <v>10</v>
      </c>
    </row>
    <row r="13" spans="1:6" x14ac:dyDescent="0.25">
      <c r="A13" s="2"/>
      <c r="D13" s="4">
        <f t="shared" si="1"/>
        <v>4.29</v>
      </c>
      <c r="E13" s="4">
        <v>4.2</v>
      </c>
      <c r="F13" s="4" t="s">
        <v>11</v>
      </c>
    </row>
    <row r="14" spans="1:6" x14ac:dyDescent="0.25">
      <c r="A14" s="2"/>
      <c r="D14" s="4">
        <f t="shared" si="1"/>
        <v>4.29</v>
      </c>
      <c r="E14" s="4">
        <v>4.2</v>
      </c>
      <c r="F14" s="4" t="s">
        <v>12</v>
      </c>
    </row>
    <row r="15" spans="1:6" x14ac:dyDescent="0.25">
      <c r="A15" s="2"/>
      <c r="D15" s="4"/>
      <c r="E15" s="4"/>
      <c r="F15" s="4"/>
    </row>
    <row r="16" spans="1:6" x14ac:dyDescent="0.25">
      <c r="A16" s="2"/>
    </row>
    <row r="17" spans="1:6" x14ac:dyDescent="0.25">
      <c r="A17" s="2"/>
      <c r="B17" s="14" t="s">
        <v>19</v>
      </c>
      <c r="C17" s="14"/>
      <c r="D17" s="14"/>
      <c r="E17" s="14"/>
      <c r="F17" s="14"/>
    </row>
    <row r="18" spans="1:6" x14ac:dyDescent="0.25">
      <c r="A18" s="2"/>
      <c r="B18" s="14" t="s">
        <v>31</v>
      </c>
      <c r="C18" s="14"/>
      <c r="D18" s="14"/>
      <c r="E18" s="14"/>
      <c r="F18" s="14"/>
    </row>
    <row r="19" spans="1:6" x14ac:dyDescent="0.25">
      <c r="B19" s="14" t="s">
        <v>28</v>
      </c>
      <c r="C19" s="14"/>
      <c r="D19" s="14"/>
      <c r="E19" s="14"/>
      <c r="F19" s="14"/>
    </row>
    <row r="20" spans="1:6" x14ac:dyDescent="0.25">
      <c r="B20" s="14" t="s">
        <v>6</v>
      </c>
      <c r="C20" s="14"/>
      <c r="D20" s="14"/>
      <c r="E20" s="14"/>
      <c r="F20" s="14"/>
    </row>
    <row r="21" spans="1:6" x14ac:dyDescent="0.25">
      <c r="B21" s="14" t="s">
        <v>20</v>
      </c>
      <c r="C21" s="14"/>
      <c r="D21" s="14"/>
      <c r="E21" s="14"/>
      <c r="F21" s="14"/>
    </row>
    <row r="22" spans="1:6" x14ac:dyDescent="0.25">
      <c r="B22" s="14" t="s">
        <v>15</v>
      </c>
      <c r="C22" s="14"/>
      <c r="D22" s="14"/>
      <c r="E22" s="14"/>
      <c r="F22" s="14"/>
    </row>
    <row r="24" spans="1:6" ht="15" customHeight="1" x14ac:dyDescent="0.25">
      <c r="A24" s="15"/>
      <c r="B24" s="15"/>
      <c r="C24" s="15"/>
      <c r="D24" s="15"/>
      <c r="E24" s="15"/>
      <c r="F24" s="15"/>
    </row>
    <row r="25" spans="1:6" x14ac:dyDescent="0.25">
      <c r="A25" s="15"/>
      <c r="B25" s="15"/>
      <c r="C25" s="15"/>
      <c r="D25" s="15"/>
      <c r="E25" s="15"/>
      <c r="F25" s="15"/>
    </row>
    <row r="26" spans="1:6" x14ac:dyDescent="0.25">
      <c r="A26" s="15"/>
      <c r="B26" s="15"/>
      <c r="C26" s="15"/>
      <c r="D26" s="15"/>
      <c r="E26" s="15"/>
      <c r="F26" s="15"/>
    </row>
    <row r="27" spans="1:6" x14ac:dyDescent="0.25">
      <c r="A27" s="15"/>
      <c r="B27" s="15"/>
      <c r="C27" s="15"/>
      <c r="D27" s="15"/>
      <c r="E27" s="15"/>
      <c r="F27" s="15"/>
    </row>
    <row r="28" spans="1:6" x14ac:dyDescent="0.25">
      <c r="A28" s="15"/>
      <c r="B28" s="15"/>
      <c r="C28" s="15"/>
      <c r="D28" s="15"/>
      <c r="E28" s="15"/>
      <c r="F28" s="15"/>
    </row>
    <row r="29" spans="1:6" x14ac:dyDescent="0.25">
      <c r="A29" s="15"/>
      <c r="B29" s="15"/>
      <c r="C29" s="15"/>
      <c r="D29" s="15"/>
      <c r="E29" s="15"/>
      <c r="F29" s="15"/>
    </row>
    <row r="30" spans="1:6" x14ac:dyDescent="0.25">
      <c r="A30" s="15"/>
      <c r="B30" s="15"/>
      <c r="C30" s="15"/>
      <c r="D30" s="15"/>
      <c r="E30" s="15"/>
      <c r="F30" s="15"/>
    </row>
    <row r="31" spans="1:6" x14ac:dyDescent="0.25">
      <c r="A31" s="15"/>
      <c r="B31" s="15"/>
      <c r="C31" s="15"/>
      <c r="D31" s="15"/>
      <c r="E31" s="15"/>
      <c r="F31" s="15"/>
    </row>
    <row r="32" spans="1:6" x14ac:dyDescent="0.25">
      <c r="A32" s="15"/>
      <c r="B32" s="15"/>
      <c r="C32" s="15"/>
      <c r="D32" s="15"/>
      <c r="E32" s="15"/>
      <c r="F32" s="15"/>
    </row>
  </sheetData>
  <mergeCells count="7">
    <mergeCell ref="B17:F17"/>
    <mergeCell ref="B18:F18"/>
    <mergeCell ref="B19:F19"/>
    <mergeCell ref="A24:F32"/>
    <mergeCell ref="B20:F20"/>
    <mergeCell ref="B21:F21"/>
    <mergeCell ref="B22:F22"/>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DED67-8359-40A7-A772-028A2A5FA754}">
  <dimension ref="B1:G32"/>
  <sheetViews>
    <sheetView workbookViewId="0">
      <selection activeCell="E7" sqref="E7"/>
    </sheetView>
  </sheetViews>
  <sheetFormatPr baseColWidth="10" defaultRowHeight="15" x14ac:dyDescent="0.25"/>
  <cols>
    <col min="2" max="2" width="25.140625" bestFit="1" customWidth="1"/>
    <col min="3" max="3" width="33.28515625" customWidth="1"/>
    <col min="7" max="7" width="49.42578125" customWidth="1"/>
  </cols>
  <sheetData>
    <row r="1" spans="2:7" ht="30" x14ac:dyDescent="0.25">
      <c r="B1" s="3" t="s">
        <v>4</v>
      </c>
      <c r="C1" s="3" t="s">
        <v>2</v>
      </c>
      <c r="D1" s="1"/>
      <c r="E1" s="6" t="s">
        <v>16</v>
      </c>
      <c r="F1" s="6" t="s">
        <v>17</v>
      </c>
      <c r="G1" s="3"/>
    </row>
    <row r="2" spans="2:7" x14ac:dyDescent="0.25">
      <c r="B2" s="5">
        <v>4</v>
      </c>
      <c r="C2" s="4" t="s">
        <v>13</v>
      </c>
      <c r="E2" s="10">
        <v>1000</v>
      </c>
      <c r="F2" s="10">
        <v>1000</v>
      </c>
      <c r="G2" s="4" t="s">
        <v>0</v>
      </c>
    </row>
    <row r="3" spans="2:7" x14ac:dyDescent="0.25">
      <c r="B3" s="5">
        <v>21</v>
      </c>
      <c r="C3" s="4" t="s">
        <v>7</v>
      </c>
      <c r="E3" s="10">
        <v>975</v>
      </c>
      <c r="F3" s="10">
        <v>975</v>
      </c>
      <c r="G3" s="4" t="s">
        <v>1</v>
      </c>
    </row>
    <row r="4" spans="2:7" x14ac:dyDescent="0.25">
      <c r="B4" s="5">
        <v>3</v>
      </c>
      <c r="C4" s="4" t="s">
        <v>8</v>
      </c>
      <c r="E4" s="10">
        <f>E3/100*15</f>
        <v>146.25</v>
      </c>
      <c r="F4" s="4">
        <v>149</v>
      </c>
      <c r="G4" s="4" t="s">
        <v>3</v>
      </c>
    </row>
    <row r="5" spans="2:7" x14ac:dyDescent="0.25">
      <c r="B5" s="5">
        <v>0.5</v>
      </c>
      <c r="C5" s="4" t="s">
        <v>9</v>
      </c>
      <c r="E5" s="10"/>
      <c r="F5" s="4"/>
      <c r="G5" s="4"/>
    </row>
    <row r="6" spans="2:7" x14ac:dyDescent="0.25">
      <c r="B6" s="5">
        <v>2</v>
      </c>
      <c r="C6" s="4" t="s">
        <v>10</v>
      </c>
      <c r="E6" s="10"/>
      <c r="F6" s="4"/>
      <c r="G6" s="4"/>
    </row>
    <row r="7" spans="2:7" x14ac:dyDescent="0.25">
      <c r="B7" s="5">
        <v>1.5</v>
      </c>
      <c r="C7" s="4" t="s">
        <v>11</v>
      </c>
      <c r="E7" s="11">
        <f>SUM(F2:F6)</f>
        <v>2124</v>
      </c>
      <c r="F7" s="3"/>
      <c r="G7" s="3" t="s">
        <v>5</v>
      </c>
    </row>
    <row r="8" spans="2:7" x14ac:dyDescent="0.25">
      <c r="B8" s="5">
        <v>1</v>
      </c>
      <c r="C8" s="4" t="s">
        <v>12</v>
      </c>
      <c r="E8" s="10">
        <f>B2*(($E$3+$E$4)/1000)</f>
        <v>4.4850000000000003</v>
      </c>
      <c r="F8" s="4">
        <v>4.5</v>
      </c>
      <c r="G8" s="4" t="s">
        <v>14</v>
      </c>
    </row>
    <row r="9" spans="2:7" x14ac:dyDescent="0.25">
      <c r="B9" s="5">
        <v>2</v>
      </c>
      <c r="C9" s="4" t="s">
        <v>25</v>
      </c>
      <c r="E9" s="10">
        <f>B3*(($E$7)/1000)</f>
        <v>44.603999999999999</v>
      </c>
      <c r="F9" s="4">
        <v>45</v>
      </c>
      <c r="G9" s="4" t="s">
        <v>7</v>
      </c>
    </row>
    <row r="10" spans="2:7" x14ac:dyDescent="0.25">
      <c r="B10" s="5"/>
      <c r="C10" s="4"/>
      <c r="E10" s="10">
        <f t="shared" ref="E10:E15" si="0">B4*(($E$7)/1000)</f>
        <v>6.3719999999999999</v>
      </c>
      <c r="F10" s="4">
        <v>6.36</v>
      </c>
      <c r="G10" s="4" t="s">
        <v>18</v>
      </c>
    </row>
    <row r="11" spans="2:7" x14ac:dyDescent="0.25">
      <c r="B11" s="5"/>
      <c r="C11" s="4"/>
      <c r="E11" s="10">
        <f t="shared" si="0"/>
        <v>1.0620000000000001</v>
      </c>
      <c r="F11" s="4">
        <v>1.06</v>
      </c>
      <c r="G11" s="4" t="s">
        <v>9</v>
      </c>
    </row>
    <row r="12" spans="2:7" x14ac:dyDescent="0.25">
      <c r="B12" s="5"/>
      <c r="C12" s="4"/>
      <c r="E12" s="10">
        <f t="shared" si="0"/>
        <v>4.2480000000000002</v>
      </c>
      <c r="F12" s="4">
        <v>4.0999999999999996</v>
      </c>
      <c r="G12" s="4" t="s">
        <v>10</v>
      </c>
    </row>
    <row r="13" spans="2:7" x14ac:dyDescent="0.25">
      <c r="B13" s="2"/>
      <c r="E13" s="10">
        <f t="shared" si="0"/>
        <v>3.1859999999999999</v>
      </c>
      <c r="F13" s="4">
        <v>3.1</v>
      </c>
      <c r="G13" s="4" t="s">
        <v>11</v>
      </c>
    </row>
    <row r="14" spans="2:7" x14ac:dyDescent="0.25">
      <c r="B14" s="2"/>
      <c r="E14" s="10">
        <f t="shared" si="0"/>
        <v>2.1240000000000001</v>
      </c>
      <c r="F14" s="4">
        <v>2</v>
      </c>
      <c r="G14" s="4" t="s">
        <v>12</v>
      </c>
    </row>
    <row r="15" spans="2:7" x14ac:dyDescent="0.25">
      <c r="B15" s="2"/>
      <c r="E15" s="10">
        <f t="shared" si="0"/>
        <v>4.2480000000000002</v>
      </c>
      <c r="F15" s="4">
        <v>4.0999999999999996</v>
      </c>
      <c r="G15" s="4" t="s">
        <v>25</v>
      </c>
    </row>
    <row r="16" spans="2:7" x14ac:dyDescent="0.25">
      <c r="B16" s="2"/>
    </row>
    <row r="17" spans="2:7" x14ac:dyDescent="0.25">
      <c r="B17" s="2"/>
      <c r="C17" s="14" t="s">
        <v>19</v>
      </c>
      <c r="D17" s="14"/>
      <c r="E17" s="14"/>
      <c r="F17" s="14"/>
      <c r="G17" s="14"/>
    </row>
    <row r="18" spans="2:7" x14ac:dyDescent="0.25">
      <c r="B18" s="2"/>
      <c r="C18" s="14" t="s">
        <v>29</v>
      </c>
      <c r="D18" s="14"/>
      <c r="E18" s="14"/>
      <c r="F18" s="14"/>
      <c r="G18" s="14"/>
    </row>
    <row r="19" spans="2:7" x14ac:dyDescent="0.25">
      <c r="C19" s="14" t="s">
        <v>30</v>
      </c>
      <c r="D19" s="14"/>
      <c r="E19" s="14"/>
      <c r="F19" s="14"/>
      <c r="G19" s="14"/>
    </row>
    <row r="20" spans="2:7" x14ac:dyDescent="0.25">
      <c r="C20" s="14" t="s">
        <v>6</v>
      </c>
      <c r="D20" s="14"/>
      <c r="E20" s="14"/>
      <c r="F20" s="14"/>
      <c r="G20" s="14"/>
    </row>
    <row r="21" spans="2:7" x14ac:dyDescent="0.25">
      <c r="C21" s="14" t="s">
        <v>20</v>
      </c>
      <c r="D21" s="14"/>
      <c r="E21" s="14"/>
      <c r="F21" s="14"/>
      <c r="G21" s="14"/>
    </row>
    <row r="22" spans="2:7" x14ac:dyDescent="0.25">
      <c r="C22" s="14" t="s">
        <v>15</v>
      </c>
      <c r="D22" s="14"/>
      <c r="E22" s="14"/>
      <c r="F22" s="14"/>
      <c r="G22" s="14"/>
    </row>
    <row r="24" spans="2:7" ht="15" customHeight="1" x14ac:dyDescent="0.25">
      <c r="B24" s="15" t="s">
        <v>33</v>
      </c>
      <c r="C24" s="15"/>
      <c r="D24" s="15"/>
      <c r="E24" s="15"/>
      <c r="F24" s="15"/>
      <c r="G24" s="15"/>
    </row>
    <row r="25" spans="2:7" x14ac:dyDescent="0.25">
      <c r="B25" s="15"/>
      <c r="C25" s="15"/>
      <c r="D25" s="15"/>
      <c r="E25" s="15"/>
      <c r="F25" s="15"/>
      <c r="G25" s="15"/>
    </row>
    <row r="26" spans="2:7" x14ac:dyDescent="0.25">
      <c r="B26" s="15"/>
      <c r="C26" s="15"/>
      <c r="D26" s="15"/>
      <c r="E26" s="15"/>
      <c r="F26" s="15"/>
      <c r="G26" s="15"/>
    </row>
    <row r="27" spans="2:7" x14ac:dyDescent="0.25">
      <c r="B27" s="15"/>
      <c r="C27" s="15"/>
      <c r="D27" s="15"/>
      <c r="E27" s="15"/>
      <c r="F27" s="15"/>
      <c r="G27" s="15"/>
    </row>
    <row r="28" spans="2:7" x14ac:dyDescent="0.25">
      <c r="B28" s="15"/>
      <c r="C28" s="15"/>
      <c r="D28" s="15"/>
      <c r="E28" s="15"/>
      <c r="F28" s="15"/>
      <c r="G28" s="15"/>
    </row>
    <row r="29" spans="2:7" x14ac:dyDescent="0.25">
      <c r="B29" s="15"/>
      <c r="C29" s="15"/>
      <c r="D29" s="15"/>
      <c r="E29" s="15"/>
      <c r="F29" s="15"/>
      <c r="G29" s="15"/>
    </row>
    <row r="30" spans="2:7" x14ac:dyDescent="0.25">
      <c r="B30" s="15"/>
      <c r="C30" s="15"/>
      <c r="D30" s="15"/>
      <c r="E30" s="15"/>
      <c r="F30" s="15"/>
      <c r="G30" s="15"/>
    </row>
    <row r="31" spans="2:7" x14ac:dyDescent="0.25">
      <c r="B31" s="15"/>
      <c r="C31" s="15"/>
      <c r="D31" s="15"/>
      <c r="E31" s="15"/>
      <c r="F31" s="15"/>
      <c r="G31" s="15"/>
    </row>
    <row r="32" spans="2:7" x14ac:dyDescent="0.25">
      <c r="B32" s="15"/>
      <c r="C32" s="15"/>
      <c r="D32" s="15"/>
      <c r="E32" s="15"/>
      <c r="F32" s="15"/>
      <c r="G32" s="15"/>
    </row>
  </sheetData>
  <mergeCells count="7">
    <mergeCell ref="B24:G32"/>
    <mergeCell ref="C17:G17"/>
    <mergeCell ref="C18:G18"/>
    <mergeCell ref="C19:G19"/>
    <mergeCell ref="C20:G20"/>
    <mergeCell ref="C21:G21"/>
    <mergeCell ref="C22:G22"/>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F15B-7403-4B61-9A8B-F05BFAED5843}">
  <dimension ref="B1:G37"/>
  <sheetViews>
    <sheetView workbookViewId="0">
      <selection activeCell="C21" sqref="C21:G21"/>
    </sheetView>
  </sheetViews>
  <sheetFormatPr baseColWidth="10" defaultRowHeight="15" x14ac:dyDescent="0.25"/>
  <cols>
    <col min="2" max="2" width="25.140625" bestFit="1" customWidth="1"/>
    <col min="3" max="3" width="43.42578125" bestFit="1" customWidth="1"/>
    <col min="7" max="7" width="49.42578125" customWidth="1"/>
  </cols>
  <sheetData>
    <row r="1" spans="2:7" ht="30" x14ac:dyDescent="0.25">
      <c r="B1" s="3" t="s">
        <v>4</v>
      </c>
      <c r="C1" s="3" t="s">
        <v>2</v>
      </c>
      <c r="D1" s="1"/>
      <c r="E1" s="6" t="s">
        <v>16</v>
      </c>
      <c r="F1" s="6" t="s">
        <v>17</v>
      </c>
      <c r="G1" s="3"/>
    </row>
    <row r="2" spans="2:7" x14ac:dyDescent="0.25">
      <c r="B2" s="5">
        <v>13</v>
      </c>
      <c r="C2" s="4" t="s">
        <v>27</v>
      </c>
      <c r="E2" s="4">
        <v>1000</v>
      </c>
      <c r="F2" s="4">
        <v>1000</v>
      </c>
      <c r="G2" s="4" t="s">
        <v>0</v>
      </c>
    </row>
    <row r="3" spans="2:7" x14ac:dyDescent="0.25">
      <c r="B3" s="5">
        <v>18</v>
      </c>
      <c r="C3" s="4" t="s">
        <v>7</v>
      </c>
      <c r="E3" s="4">
        <v>1100</v>
      </c>
      <c r="F3" s="4">
        <v>1100</v>
      </c>
      <c r="G3" s="4" t="s">
        <v>1</v>
      </c>
    </row>
    <row r="4" spans="2:7" x14ac:dyDescent="0.25">
      <c r="B4" s="5">
        <v>1</v>
      </c>
      <c r="C4" s="4" t="s">
        <v>8</v>
      </c>
      <c r="E4" s="4">
        <f>E3/100*15</f>
        <v>165</v>
      </c>
      <c r="F4" s="4">
        <v>165</v>
      </c>
      <c r="G4" s="4" t="s">
        <v>3</v>
      </c>
    </row>
    <row r="5" spans="2:7" x14ac:dyDescent="0.25">
      <c r="B5" s="5">
        <v>3</v>
      </c>
      <c r="C5" s="4" t="s">
        <v>21</v>
      </c>
      <c r="E5" s="4"/>
      <c r="F5" s="4"/>
      <c r="G5" s="4"/>
    </row>
    <row r="6" spans="2:7" x14ac:dyDescent="0.25">
      <c r="B6" s="5">
        <v>7</v>
      </c>
      <c r="C6" s="4" t="s">
        <v>24</v>
      </c>
      <c r="E6" s="4"/>
      <c r="F6" s="4"/>
      <c r="G6" s="4"/>
    </row>
    <row r="7" spans="2:7" x14ac:dyDescent="0.25">
      <c r="B7" s="5">
        <v>1.5</v>
      </c>
      <c r="C7" s="4" t="s">
        <v>11</v>
      </c>
      <c r="E7" s="3">
        <f>SUM(F2:F6)</f>
        <v>2265</v>
      </c>
      <c r="F7" s="3"/>
      <c r="G7" s="3" t="s">
        <v>5</v>
      </c>
    </row>
    <row r="8" spans="2:7" x14ac:dyDescent="0.25">
      <c r="B8" s="5">
        <v>2</v>
      </c>
      <c r="C8" s="4" t="s">
        <v>34</v>
      </c>
      <c r="E8" s="4">
        <f>(E3+E4)/1000*4</f>
        <v>5.0599999999999996</v>
      </c>
      <c r="F8" s="4">
        <v>5</v>
      </c>
      <c r="G8" s="4" t="s">
        <v>14</v>
      </c>
    </row>
    <row r="9" spans="2:7" x14ac:dyDescent="0.25">
      <c r="B9" s="5">
        <v>0.75</v>
      </c>
      <c r="C9" s="4" t="s">
        <v>22</v>
      </c>
      <c r="E9" s="4">
        <f t="shared" ref="E9:E18" si="0">$E$7/1000*B2</f>
        <v>29.445</v>
      </c>
      <c r="F9" s="4">
        <v>30</v>
      </c>
      <c r="G9" s="4" t="str">
        <f t="shared" ref="G9:G18" si="1">C2</f>
        <v>Harrissa, deshalb aber weniger Salz und Pfeffer</v>
      </c>
    </row>
    <row r="10" spans="2:7" x14ac:dyDescent="0.25">
      <c r="B10" s="5">
        <v>3</v>
      </c>
      <c r="C10" s="4" t="s">
        <v>23</v>
      </c>
      <c r="E10" s="4">
        <f t="shared" si="0"/>
        <v>40.770000000000003</v>
      </c>
      <c r="F10" s="4">
        <v>40</v>
      </c>
      <c r="G10" s="4" t="str">
        <f t="shared" si="1"/>
        <v>Salz</v>
      </c>
    </row>
    <row r="11" spans="2:7" x14ac:dyDescent="0.25">
      <c r="B11" s="5">
        <v>5</v>
      </c>
      <c r="C11" s="4" t="s">
        <v>26</v>
      </c>
      <c r="E11" s="4">
        <f t="shared" si="0"/>
        <v>2.2650000000000001</v>
      </c>
      <c r="F11" s="4">
        <v>2</v>
      </c>
      <c r="G11" s="4" t="str">
        <f t="shared" si="1"/>
        <v>Pfeffer schwarz grob</v>
      </c>
    </row>
    <row r="12" spans="2:7" x14ac:dyDescent="0.25">
      <c r="B12" s="5"/>
      <c r="C12" s="4"/>
      <c r="E12" s="4">
        <f t="shared" si="0"/>
        <v>6.7949999999999999</v>
      </c>
      <c r="F12" s="4">
        <v>7</v>
      </c>
      <c r="G12" s="4" t="str">
        <f t="shared" si="1"/>
        <v>Cumin</v>
      </c>
    </row>
    <row r="13" spans="2:7" x14ac:dyDescent="0.25">
      <c r="B13" s="2"/>
      <c r="E13" s="4">
        <f t="shared" si="0"/>
        <v>15.855</v>
      </c>
      <c r="F13" s="4">
        <v>16</v>
      </c>
      <c r="G13" s="4" t="str">
        <f t="shared" si="1"/>
        <v>Paprika mild</v>
      </c>
    </row>
    <row r="14" spans="2:7" x14ac:dyDescent="0.25">
      <c r="B14" s="2"/>
      <c r="E14" s="4">
        <f t="shared" si="0"/>
        <v>3.3975</v>
      </c>
      <c r="F14" s="4">
        <v>3.5</v>
      </c>
      <c r="G14" s="4" t="str">
        <f t="shared" si="1"/>
        <v>Zwiebelpulver</v>
      </c>
    </row>
    <row r="15" spans="2:7" x14ac:dyDescent="0.25">
      <c r="B15" s="2"/>
      <c r="E15" s="4">
        <f t="shared" si="0"/>
        <v>4.53</v>
      </c>
      <c r="F15" s="4">
        <v>4.5</v>
      </c>
      <c r="G15" s="4" t="str">
        <f t="shared" si="1"/>
        <v>Knoblauchpulver</v>
      </c>
    </row>
    <row r="16" spans="2:7" x14ac:dyDescent="0.25">
      <c r="B16" s="2"/>
      <c r="E16" s="4">
        <f t="shared" si="0"/>
        <v>1.69875</v>
      </c>
      <c r="F16" s="4">
        <v>1.7</v>
      </c>
      <c r="G16" s="4" t="str">
        <f t="shared" si="1"/>
        <v>Thymian</v>
      </c>
    </row>
    <row r="17" spans="2:7" x14ac:dyDescent="0.25">
      <c r="B17" s="2"/>
      <c r="E17" s="4">
        <f t="shared" si="0"/>
        <v>6.7949999999999999</v>
      </c>
      <c r="F17" s="4">
        <v>7</v>
      </c>
      <c r="G17" s="4" t="str">
        <f t="shared" si="1"/>
        <v>Oregano</v>
      </c>
    </row>
    <row r="18" spans="2:7" x14ac:dyDescent="0.25">
      <c r="B18" s="2"/>
      <c r="E18" s="4">
        <f t="shared" si="0"/>
        <v>11.325000000000001</v>
      </c>
      <c r="F18" s="9">
        <v>10</v>
      </c>
      <c r="G18" s="9" t="str">
        <f t="shared" si="1"/>
        <v>Olivenöl</v>
      </c>
    </row>
    <row r="19" spans="2:7" x14ac:dyDescent="0.25">
      <c r="B19" s="2"/>
      <c r="E19" s="8"/>
      <c r="F19" s="8"/>
      <c r="G19" s="8"/>
    </row>
    <row r="20" spans="2:7" x14ac:dyDescent="0.25">
      <c r="B20" s="2"/>
      <c r="E20" s="8"/>
      <c r="F20" s="8"/>
      <c r="G20" s="8"/>
    </row>
    <row r="21" spans="2:7" x14ac:dyDescent="0.25">
      <c r="B21" s="2"/>
      <c r="C21" s="14" t="s">
        <v>19</v>
      </c>
      <c r="D21" s="14"/>
      <c r="E21" s="14"/>
      <c r="F21" s="14"/>
      <c r="G21" s="14"/>
    </row>
    <row r="22" spans="2:7" x14ac:dyDescent="0.25">
      <c r="B22" s="2"/>
      <c r="C22" s="14" t="s">
        <v>31</v>
      </c>
      <c r="D22" s="14"/>
      <c r="E22" s="14"/>
      <c r="F22" s="14"/>
      <c r="G22" s="14"/>
    </row>
    <row r="23" spans="2:7" x14ac:dyDescent="0.25">
      <c r="B23" s="2"/>
      <c r="C23" s="14" t="s">
        <v>28</v>
      </c>
      <c r="D23" s="14"/>
      <c r="E23" s="14"/>
      <c r="F23" s="14"/>
      <c r="G23" s="14"/>
    </row>
    <row r="24" spans="2:7" x14ac:dyDescent="0.25">
      <c r="C24" s="14" t="s">
        <v>6</v>
      </c>
      <c r="D24" s="14"/>
      <c r="E24" s="14"/>
      <c r="F24" s="14"/>
      <c r="G24" s="14"/>
    </row>
    <row r="25" spans="2:7" x14ac:dyDescent="0.25">
      <c r="C25" s="14" t="s">
        <v>20</v>
      </c>
      <c r="D25" s="14"/>
      <c r="E25" s="14"/>
      <c r="F25" s="14"/>
      <c r="G25" s="14"/>
    </row>
    <row r="26" spans="2:7" x14ac:dyDescent="0.25">
      <c r="C26" s="14" t="s">
        <v>15</v>
      </c>
      <c r="D26" s="14"/>
      <c r="E26" s="14"/>
      <c r="F26" s="14"/>
      <c r="G26" s="14"/>
    </row>
    <row r="28" spans="2:7" ht="15" customHeight="1" x14ac:dyDescent="0.25">
      <c r="C28" s="7"/>
      <c r="D28" s="7"/>
      <c r="E28" s="7"/>
      <c r="F28" s="7"/>
      <c r="G28" s="7"/>
    </row>
    <row r="29" spans="2:7" ht="30" customHeight="1" x14ac:dyDescent="0.25">
      <c r="B29" s="15" t="s">
        <v>32</v>
      </c>
      <c r="C29" s="15"/>
      <c r="D29" s="15"/>
      <c r="E29" s="15"/>
      <c r="F29" s="15"/>
      <c r="G29" s="7"/>
    </row>
    <row r="30" spans="2:7" x14ac:dyDescent="0.25">
      <c r="B30" s="15"/>
      <c r="C30" s="15"/>
      <c r="D30" s="15"/>
      <c r="E30" s="15"/>
      <c r="F30" s="15"/>
      <c r="G30" s="7"/>
    </row>
    <row r="31" spans="2:7" x14ac:dyDescent="0.25">
      <c r="B31" s="15"/>
      <c r="C31" s="15"/>
      <c r="D31" s="15"/>
      <c r="E31" s="15"/>
      <c r="F31" s="15"/>
      <c r="G31" s="7"/>
    </row>
    <row r="32" spans="2:7" x14ac:dyDescent="0.25">
      <c r="B32" s="15"/>
      <c r="C32" s="15"/>
      <c r="D32" s="15"/>
      <c r="E32" s="15"/>
      <c r="F32" s="15"/>
      <c r="G32" s="7"/>
    </row>
    <row r="33" spans="2:7" x14ac:dyDescent="0.25">
      <c r="B33" s="15"/>
      <c r="C33" s="15"/>
      <c r="D33" s="15"/>
      <c r="E33" s="15"/>
      <c r="F33" s="15"/>
      <c r="G33" s="7"/>
    </row>
    <row r="34" spans="2:7" x14ac:dyDescent="0.25">
      <c r="B34" s="15"/>
      <c r="C34" s="15"/>
      <c r="D34" s="15"/>
      <c r="E34" s="15"/>
      <c r="F34" s="15"/>
      <c r="G34" s="7"/>
    </row>
    <row r="35" spans="2:7" x14ac:dyDescent="0.25">
      <c r="B35" s="7"/>
      <c r="C35" s="7"/>
      <c r="D35" s="7"/>
      <c r="E35" s="7"/>
      <c r="F35" s="7"/>
      <c r="G35" s="7"/>
    </row>
    <row r="36" spans="2:7" x14ac:dyDescent="0.25">
      <c r="B36" s="7"/>
      <c r="C36" s="7"/>
      <c r="D36" s="7"/>
      <c r="E36" s="7"/>
      <c r="F36" s="7"/>
      <c r="G36" s="7"/>
    </row>
    <row r="37" spans="2:7" x14ac:dyDescent="0.25">
      <c r="B37" s="7"/>
    </row>
  </sheetData>
  <mergeCells count="7">
    <mergeCell ref="B29:F34"/>
    <mergeCell ref="C21:G21"/>
    <mergeCell ref="C22:G22"/>
    <mergeCell ref="C23:G23"/>
    <mergeCell ref="C24:G24"/>
    <mergeCell ref="C25:G25"/>
    <mergeCell ref="C26:G26"/>
  </mergeCell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0003E-2FEA-4072-B9FE-43D39EC355C1}">
  <dimension ref="B1:H38"/>
  <sheetViews>
    <sheetView tabSelected="1" workbookViewId="0">
      <selection activeCell="C20" sqref="C20:G27"/>
    </sheetView>
  </sheetViews>
  <sheetFormatPr baseColWidth="10" defaultRowHeight="15" x14ac:dyDescent="0.25"/>
  <cols>
    <col min="2" max="2" width="25.140625" bestFit="1" customWidth="1"/>
    <col min="3" max="3" width="43.42578125" bestFit="1" customWidth="1"/>
    <col min="7" max="7" width="49.42578125" customWidth="1"/>
  </cols>
  <sheetData>
    <row r="1" spans="2:7" ht="30" x14ac:dyDescent="0.25">
      <c r="B1" s="3" t="s">
        <v>4</v>
      </c>
      <c r="C1" s="3" t="s">
        <v>2</v>
      </c>
      <c r="D1" s="1"/>
      <c r="E1" s="6" t="s">
        <v>16</v>
      </c>
      <c r="F1" s="6" t="s">
        <v>17</v>
      </c>
      <c r="G1" s="3"/>
    </row>
    <row r="2" spans="2:7" x14ac:dyDescent="0.25">
      <c r="B2" s="5">
        <v>2</v>
      </c>
      <c r="C2" s="4" t="s">
        <v>47</v>
      </c>
      <c r="E2" s="4"/>
      <c r="F2" s="4">
        <v>673</v>
      </c>
      <c r="G2" s="4" t="s">
        <v>0</v>
      </c>
    </row>
    <row r="3" spans="2:7" x14ac:dyDescent="0.25">
      <c r="B3" s="5">
        <v>2</v>
      </c>
      <c r="C3" s="4" t="s">
        <v>46</v>
      </c>
      <c r="E3" s="4"/>
      <c r="F3" s="4">
        <v>931</v>
      </c>
      <c r="G3" s="4" t="s">
        <v>1</v>
      </c>
    </row>
    <row r="4" spans="2:7" x14ac:dyDescent="0.25">
      <c r="B4" s="5">
        <v>2</v>
      </c>
      <c r="C4" s="4" t="s">
        <v>49</v>
      </c>
      <c r="E4" s="4"/>
      <c r="F4" s="4"/>
      <c r="G4" s="4"/>
    </row>
    <row r="5" spans="2:7" x14ac:dyDescent="0.25">
      <c r="B5" s="5">
        <v>20</v>
      </c>
      <c r="C5" s="4" t="s">
        <v>7</v>
      </c>
      <c r="E5" s="4"/>
      <c r="F5" s="4"/>
      <c r="G5" s="4"/>
    </row>
    <row r="6" spans="2:7" x14ac:dyDescent="0.25">
      <c r="B6" s="5">
        <v>3</v>
      </c>
      <c r="C6" s="4" t="s">
        <v>8</v>
      </c>
      <c r="E6" s="4"/>
      <c r="F6" s="4"/>
      <c r="G6" s="4"/>
    </row>
    <row r="7" spans="2:7" x14ac:dyDescent="0.25">
      <c r="B7" s="5">
        <v>100</v>
      </c>
      <c r="C7" s="4" t="s">
        <v>48</v>
      </c>
      <c r="E7" s="3">
        <f>SUM(F2:F6)</f>
        <v>1604</v>
      </c>
      <c r="F7" s="16" t="s">
        <v>5</v>
      </c>
      <c r="G7" s="17"/>
    </row>
    <row r="8" spans="2:7" x14ac:dyDescent="0.25">
      <c r="B8" s="5">
        <v>5</v>
      </c>
      <c r="C8" s="4" t="s">
        <v>35</v>
      </c>
      <c r="E8" s="4">
        <f t="shared" ref="E8:E19" si="0">$E$7/1000*B2</f>
        <v>3.2080000000000002</v>
      </c>
      <c r="F8" s="4">
        <v>3.4</v>
      </c>
      <c r="G8" s="4" t="str">
        <f t="shared" ref="G8:G19" si="1">C2</f>
        <v>Piment d'Espelette</v>
      </c>
    </row>
    <row r="9" spans="2:7" x14ac:dyDescent="0.25">
      <c r="B9" s="5">
        <v>100</v>
      </c>
      <c r="C9" s="4" t="s">
        <v>50</v>
      </c>
      <c r="E9" s="4">
        <f t="shared" si="0"/>
        <v>3.2080000000000002</v>
      </c>
      <c r="F9" s="4">
        <v>2.5</v>
      </c>
      <c r="G9" s="4" t="str">
        <f t="shared" si="1"/>
        <v>Rosmarin frisch</v>
      </c>
    </row>
    <row r="10" spans="2:7" x14ac:dyDescent="0.25">
      <c r="B10" s="5"/>
      <c r="C10" s="4"/>
      <c r="E10" s="4">
        <f t="shared" si="0"/>
        <v>3.2080000000000002</v>
      </c>
      <c r="F10" s="4">
        <v>2.5</v>
      </c>
      <c r="G10" s="4" t="str">
        <f t="shared" si="1"/>
        <v>Thymian getrocknet</v>
      </c>
    </row>
    <row r="11" spans="2:7" x14ac:dyDescent="0.25">
      <c r="B11" s="5"/>
      <c r="C11" s="4"/>
      <c r="E11" s="4">
        <f t="shared" si="0"/>
        <v>32.08</v>
      </c>
      <c r="F11" s="4">
        <v>32</v>
      </c>
      <c r="G11" s="4" t="str">
        <f t="shared" si="1"/>
        <v>Salz</v>
      </c>
    </row>
    <row r="12" spans="2:7" x14ac:dyDescent="0.25">
      <c r="B12" s="5"/>
      <c r="C12" s="4"/>
      <c r="E12" s="4">
        <f t="shared" si="0"/>
        <v>4.8120000000000003</v>
      </c>
      <c r="F12" s="4">
        <v>5</v>
      </c>
      <c r="G12" s="4" t="str">
        <f t="shared" si="1"/>
        <v>Pfeffer schwarz grob</v>
      </c>
    </row>
    <row r="13" spans="2:7" x14ac:dyDescent="0.25">
      <c r="B13" s="5"/>
      <c r="C13" s="4"/>
      <c r="E13" s="4">
        <f t="shared" si="0"/>
        <v>160.4</v>
      </c>
      <c r="F13" s="4">
        <v>160</v>
      </c>
      <c r="G13" s="4" t="str">
        <f t="shared" si="1"/>
        <v>Roquefort</v>
      </c>
    </row>
    <row r="14" spans="2:7" x14ac:dyDescent="0.25">
      <c r="B14" s="2"/>
      <c r="E14" s="4">
        <f t="shared" si="0"/>
        <v>8.02</v>
      </c>
      <c r="F14" s="4">
        <v>6</v>
      </c>
      <c r="G14" s="4" t="str">
        <f t="shared" si="1"/>
        <v>frischen Knoblauch</v>
      </c>
    </row>
    <row r="15" spans="2:7" x14ac:dyDescent="0.25">
      <c r="B15" s="2"/>
      <c r="E15" s="4">
        <f t="shared" si="0"/>
        <v>160.4</v>
      </c>
      <c r="F15" s="4">
        <v>160</v>
      </c>
      <c r="G15" s="4" t="str">
        <f>C9</f>
        <v>Zwiebel frisch</v>
      </c>
    </row>
    <row r="16" spans="2:7" x14ac:dyDescent="0.25">
      <c r="B16" s="2"/>
      <c r="E16" s="4">
        <f t="shared" si="0"/>
        <v>0</v>
      </c>
      <c r="F16" s="4"/>
      <c r="G16" s="4">
        <f t="shared" si="1"/>
        <v>0</v>
      </c>
    </row>
    <row r="17" spans="2:8" x14ac:dyDescent="0.25">
      <c r="B17" s="2"/>
      <c r="E17" s="4">
        <f t="shared" si="0"/>
        <v>0</v>
      </c>
      <c r="F17" s="4"/>
      <c r="G17" s="4">
        <f t="shared" si="1"/>
        <v>0</v>
      </c>
    </row>
    <row r="18" spans="2:8" x14ac:dyDescent="0.25">
      <c r="B18" s="2"/>
      <c r="E18" s="4">
        <f t="shared" si="0"/>
        <v>0</v>
      </c>
      <c r="F18" s="9"/>
      <c r="G18" s="9">
        <f t="shared" si="1"/>
        <v>0</v>
      </c>
    </row>
    <row r="19" spans="2:8" x14ac:dyDescent="0.25">
      <c r="B19" s="2"/>
      <c r="E19" s="4">
        <f t="shared" si="0"/>
        <v>0</v>
      </c>
      <c r="F19" s="4"/>
      <c r="G19" s="9">
        <f t="shared" si="1"/>
        <v>0</v>
      </c>
    </row>
    <row r="20" spans="2:8" x14ac:dyDescent="0.25">
      <c r="B20" s="2"/>
      <c r="C20" s="15" t="s">
        <v>51</v>
      </c>
      <c r="D20" s="14"/>
      <c r="E20" s="14"/>
      <c r="F20" s="14"/>
      <c r="G20" s="14"/>
    </row>
    <row r="21" spans="2:8" x14ac:dyDescent="0.25">
      <c r="B21" s="2"/>
      <c r="C21" s="14"/>
      <c r="D21" s="14"/>
      <c r="E21" s="14"/>
      <c r="F21" s="14"/>
      <c r="G21" s="14"/>
    </row>
    <row r="22" spans="2:8" x14ac:dyDescent="0.25">
      <c r="B22" s="2"/>
      <c r="C22" s="14"/>
      <c r="D22" s="14"/>
      <c r="E22" s="14"/>
      <c r="F22" s="14"/>
      <c r="G22" s="14"/>
    </row>
    <row r="23" spans="2:8" x14ac:dyDescent="0.25">
      <c r="B23" s="2"/>
      <c r="C23" s="14"/>
      <c r="D23" s="14"/>
      <c r="E23" s="14"/>
      <c r="F23" s="14"/>
      <c r="G23" s="14"/>
    </row>
    <row r="24" spans="2:8" x14ac:dyDescent="0.25">
      <c r="B24" s="2"/>
      <c r="C24" s="14"/>
      <c r="D24" s="14"/>
      <c r="E24" s="14"/>
      <c r="F24" s="14"/>
      <c r="G24" s="14"/>
    </row>
    <row r="25" spans="2:8" x14ac:dyDescent="0.25">
      <c r="B25" s="2"/>
      <c r="C25" s="14"/>
      <c r="D25" s="14"/>
      <c r="E25" s="14"/>
      <c r="F25" s="14"/>
      <c r="G25" s="14"/>
    </row>
    <row r="26" spans="2:8" x14ac:dyDescent="0.25">
      <c r="B26" s="2"/>
      <c r="C26" s="14"/>
      <c r="D26" s="14"/>
      <c r="E26" s="14"/>
      <c r="F26" s="14"/>
      <c r="G26" s="14"/>
    </row>
    <row r="27" spans="2:8" x14ac:dyDescent="0.25">
      <c r="B27" s="2"/>
      <c r="C27" s="14"/>
      <c r="D27" s="14"/>
      <c r="E27" s="14"/>
      <c r="F27" s="14"/>
      <c r="G27" s="14"/>
    </row>
    <row r="28" spans="2:8" x14ac:dyDescent="0.25">
      <c r="B28" s="2"/>
      <c r="C28" s="14"/>
      <c r="D28" s="14"/>
      <c r="E28" s="14"/>
      <c r="F28" s="14"/>
      <c r="G28" s="14"/>
    </row>
    <row r="29" spans="2:8" ht="30" customHeight="1" x14ac:dyDescent="0.25">
      <c r="C29" s="15" t="s">
        <v>52</v>
      </c>
      <c r="D29" s="15"/>
      <c r="E29" s="15"/>
      <c r="F29" s="15"/>
      <c r="G29" s="15"/>
      <c r="H29" s="15"/>
    </row>
    <row r="30" spans="2:8" x14ac:dyDescent="0.25">
      <c r="B30" s="13"/>
      <c r="C30" s="15"/>
      <c r="D30" s="15"/>
      <c r="E30" s="15"/>
      <c r="F30" s="15"/>
      <c r="G30" s="15"/>
      <c r="H30" s="15"/>
    </row>
    <row r="31" spans="2:8" x14ac:dyDescent="0.25">
      <c r="B31" s="13"/>
      <c r="C31" s="15"/>
      <c r="D31" s="15"/>
      <c r="E31" s="15"/>
      <c r="F31" s="15"/>
      <c r="G31" s="15"/>
      <c r="H31" s="15"/>
    </row>
    <row r="32" spans="2:8" x14ac:dyDescent="0.25">
      <c r="B32" s="13"/>
      <c r="C32" s="15"/>
      <c r="D32" s="15"/>
      <c r="E32" s="15"/>
      <c r="F32" s="15"/>
      <c r="G32" s="15"/>
      <c r="H32" s="15"/>
    </row>
    <row r="33" spans="2:8" x14ac:dyDescent="0.25">
      <c r="B33" s="13"/>
      <c r="C33" s="15"/>
      <c r="D33" s="15"/>
      <c r="E33" s="15"/>
      <c r="F33" s="15"/>
      <c r="G33" s="15"/>
      <c r="H33" s="15"/>
    </row>
    <row r="34" spans="2:8" x14ac:dyDescent="0.25">
      <c r="B34" s="13"/>
      <c r="C34" s="15"/>
      <c r="D34" s="15"/>
      <c r="E34" s="15"/>
      <c r="F34" s="15"/>
      <c r="G34" s="15"/>
      <c r="H34" s="15"/>
    </row>
    <row r="35" spans="2:8" x14ac:dyDescent="0.25">
      <c r="B35" s="13"/>
      <c r="C35" s="13"/>
      <c r="D35" s="13"/>
      <c r="E35" s="13"/>
      <c r="F35" s="13"/>
      <c r="G35" s="13"/>
    </row>
    <row r="36" spans="2:8" x14ac:dyDescent="0.25">
      <c r="B36" s="13"/>
      <c r="C36" s="13"/>
      <c r="D36" s="13"/>
      <c r="E36" s="13"/>
      <c r="F36" s="13"/>
      <c r="G36" s="13"/>
    </row>
    <row r="37" spans="2:8" x14ac:dyDescent="0.25">
      <c r="B37" s="13"/>
      <c r="C37" s="13"/>
    </row>
    <row r="38" spans="2:8" x14ac:dyDescent="0.25">
      <c r="B38" s="13"/>
    </row>
  </sheetData>
  <mergeCells count="4">
    <mergeCell ref="C29:H34"/>
    <mergeCell ref="C28:G28"/>
    <mergeCell ref="C20:G27"/>
    <mergeCell ref="F7:G7"/>
  </mergeCells>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26FB4-7A0F-4790-A7CA-3BA101FC079D}">
  <dimension ref="A6:F11"/>
  <sheetViews>
    <sheetView workbookViewId="0">
      <selection activeCell="E10" sqref="E10"/>
    </sheetView>
  </sheetViews>
  <sheetFormatPr baseColWidth="10" defaultRowHeight="15" x14ac:dyDescent="0.25"/>
  <cols>
    <col min="1" max="1" width="7.28515625" bestFit="1" customWidth="1"/>
    <col min="2" max="2" width="14.85546875" bestFit="1" customWidth="1"/>
    <col min="3" max="3" width="31.28515625" bestFit="1" customWidth="1"/>
    <col min="5" max="5" width="15.140625" bestFit="1" customWidth="1"/>
  </cols>
  <sheetData>
    <row r="6" spans="1:6" x14ac:dyDescent="0.25">
      <c r="A6" s="3" t="s">
        <v>37</v>
      </c>
      <c r="B6" s="3" t="s">
        <v>39</v>
      </c>
      <c r="C6" s="3" t="s">
        <v>38</v>
      </c>
      <c r="E6" s="12" t="s">
        <v>45</v>
      </c>
      <c r="F6" s="12" t="s">
        <v>44</v>
      </c>
    </row>
    <row r="7" spans="1:6" x14ac:dyDescent="0.25">
      <c r="A7" s="4" t="s">
        <v>36</v>
      </c>
      <c r="B7" s="5">
        <v>661</v>
      </c>
      <c r="C7" s="5">
        <v>151</v>
      </c>
      <c r="D7" s="4" t="s">
        <v>36</v>
      </c>
      <c r="E7">
        <v>1000</v>
      </c>
      <c r="F7">
        <f>E7*C7/1000</f>
        <v>151</v>
      </c>
    </row>
    <row r="8" spans="1:6" x14ac:dyDescent="0.25">
      <c r="A8" s="4" t="s">
        <v>41</v>
      </c>
      <c r="B8" s="5">
        <v>573</v>
      </c>
      <c r="C8" s="5">
        <v>175</v>
      </c>
      <c r="D8" s="4" t="s">
        <v>41</v>
      </c>
      <c r="E8">
        <v>1000</v>
      </c>
      <c r="F8">
        <f t="shared" ref="F8:F11" si="0">E8*C8/1000</f>
        <v>175</v>
      </c>
    </row>
    <row r="9" spans="1:6" x14ac:dyDescent="0.25">
      <c r="A9" s="4" t="s">
        <v>40</v>
      </c>
      <c r="B9" s="5">
        <v>415</v>
      </c>
      <c r="C9" s="5">
        <v>241</v>
      </c>
      <c r="D9" s="4" t="s">
        <v>40</v>
      </c>
      <c r="E9">
        <v>1600</v>
      </c>
      <c r="F9">
        <f t="shared" si="0"/>
        <v>385.6</v>
      </c>
    </row>
    <row r="10" spans="1:6" x14ac:dyDescent="0.25">
      <c r="A10" s="4" t="s">
        <v>42</v>
      </c>
      <c r="B10" s="5">
        <v>346</v>
      </c>
      <c r="C10" s="5">
        <v>289</v>
      </c>
      <c r="D10" s="4" t="s">
        <v>42</v>
      </c>
      <c r="E10">
        <v>2500</v>
      </c>
      <c r="F10">
        <f t="shared" si="0"/>
        <v>722.5</v>
      </c>
    </row>
    <row r="11" spans="1:6" x14ac:dyDescent="0.25">
      <c r="A11" s="4" t="s">
        <v>43</v>
      </c>
      <c r="B11" s="5">
        <v>284</v>
      </c>
      <c r="C11" s="5">
        <v>353</v>
      </c>
      <c r="D11" s="4" t="s">
        <v>43</v>
      </c>
      <c r="E11">
        <v>1000</v>
      </c>
      <c r="F11">
        <f t="shared" si="0"/>
        <v>353</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Bratwurst</vt:lpstr>
      <vt:lpstr>Thüringer</vt:lpstr>
      <vt:lpstr>Schweine-Merguez</vt:lpstr>
      <vt:lpstr>Roquefort</vt:lpstr>
      <vt:lpstr>Kaliberrechner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Gaertner, Thomas</dc:creator>
  <cp:lastModifiedBy>Gaertner, Thomas</cp:lastModifiedBy>
  <cp:lastPrinted>2021-01-30T19:43:31Z</cp:lastPrinted>
  <dcterms:created xsi:type="dcterms:W3CDTF">2020-12-31T08:04:03Z</dcterms:created>
  <dcterms:modified xsi:type="dcterms:W3CDTF">2021-04-11T13:59:27Z</dcterms:modified>
</cp:coreProperties>
</file>